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70" windowHeight="8130" activeTab="0"/>
  </bookViews>
  <sheets>
    <sheet name="Årskostnad" sheetId="1" r:id="rId1"/>
    <sheet name="Varierende kjørelengde" sheetId="2" r:id="rId2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>Dette regnearket kan du bruke til å beregne årlig kapitalforbruk som i formel 5.4.
Resultatet i celle B7 er med én desimal. Dette er ofte for nøyaktig i en grovvurdering som dette. Nøyaktighet i svaret kan du velge ved å variere tallet i celle B9. Høyere tall gir større nøyaktighet. Linjene 10-12 er hjelpelinjer i denne beregningen – ikke spesielt elegant, men det virker.</t>
        </r>
      </text>
    </comment>
    <comment ref="A9" authorId="0">
      <text>
        <r>
          <rPr>
            <sz val="11"/>
            <rFont val="Times New Roman"/>
            <family val="1"/>
          </rPr>
          <t>Se "Les dette" for forklaring.</t>
        </r>
        <r>
          <rPr>
            <sz val="9"/>
            <rFont val="Tahoma"/>
            <family val="0"/>
          </rPr>
          <t xml:space="preserve">
</t>
        </r>
      </text>
    </comment>
    <comment ref="A13" authorId="0">
      <text>
        <r>
          <rPr>
            <sz val="11"/>
            <rFont val="Times New Roman"/>
            <family val="1"/>
          </rPr>
          <t>Se "Les dette" for forklaring.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 xml:space="preserve">I dette regnearket beregnes kostnader ved bilhold, basert på en artikkel i Nettavisen. Referanse til artikkelen gis i oppgaveteksten.
</t>
        </r>
      </text>
    </comment>
  </commentList>
</comments>
</file>

<file path=xl/sharedStrings.xml><?xml version="1.0" encoding="utf-8"?>
<sst xmlns="http://schemas.openxmlformats.org/spreadsheetml/2006/main" count="19" uniqueCount="18">
  <si>
    <t>Totalkostnad</t>
  </si>
  <si>
    <t>Kilometer pr. år</t>
  </si>
  <si>
    <t>Les dette</t>
  </si>
  <si>
    <t>Gjennomsnittskostnad</t>
  </si>
  <si>
    <t>Marginalkostnad</t>
  </si>
  <si>
    <t>Investering</t>
  </si>
  <si>
    <t>tusen kr</t>
  </si>
  <si>
    <t>Restverdi</t>
  </si>
  <si>
    <t>Kapitalkostnad, reell før skatt</t>
  </si>
  <si>
    <t>Planperiode</t>
  </si>
  <si>
    <t>år</t>
  </si>
  <si>
    <t>Årlig kapitalforbruk</t>
  </si>
  <si>
    <t>pr. år</t>
  </si>
  <si>
    <t>Nøyaktighet i svaret</t>
  </si>
  <si>
    <t>Hjelpelinje 1</t>
  </si>
  <si>
    <t>Hjelpelinje 2</t>
  </si>
  <si>
    <t>Hjelpelinje 3</t>
  </si>
  <si>
    <t>Årlig kapitalforbruk, avrundet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</si>
</sst>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00"/>
    <numFmt numFmtId="170" formatCode="0.0000"/>
    <numFmt numFmtId="171" formatCode="0.000"/>
    <numFmt numFmtId="172" formatCode="#,##0.0"/>
    <numFmt numFmtId="173" formatCode="#,##0.000"/>
    <numFmt numFmtId="174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color indexed="8"/>
      <name val="Calibri"/>
      <family val="0"/>
    </font>
    <font>
      <sz val="9"/>
      <name val="Tahoma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174" fontId="5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5" fillId="0" borderId="0">
      <alignment/>
      <protection/>
    </xf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/>
    </xf>
    <xf numFmtId="3" fontId="40" fillId="0" borderId="0" xfId="0" applyNumberFormat="1" applyFont="1" applyAlignment="1">
      <alignment/>
    </xf>
    <xf numFmtId="3" fontId="41" fillId="0" borderId="0" xfId="0" applyNumberFormat="1" applyFont="1" applyAlignment="1">
      <alignment/>
    </xf>
    <xf numFmtId="2" fontId="40" fillId="0" borderId="0" xfId="0" applyNumberFormat="1" applyFon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9" fontId="42" fillId="0" borderId="0" xfId="49" applyFont="1" applyAlignment="1">
      <alignment/>
    </xf>
    <xf numFmtId="172" fontId="40" fillId="0" borderId="0" xfId="0" applyNumberFormat="1" applyFont="1" applyAlignment="1">
      <alignment/>
    </xf>
    <xf numFmtId="0" fontId="37" fillId="0" borderId="0" xfId="0" applyFont="1" applyAlignment="1">
      <alignment/>
    </xf>
    <xf numFmtId="173" fontId="0" fillId="0" borderId="0" xfId="0" applyNumberFormat="1" applyAlignment="1">
      <alignment/>
    </xf>
    <xf numFmtId="0" fontId="40" fillId="0" borderId="10" xfId="0" applyFont="1" applyBorder="1" applyAlignment="1">
      <alignment horizontal="center"/>
    </xf>
  </cellXfs>
  <cellStyles count="50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Comma 2" xfId="34"/>
    <cellStyle name="Dårlig" xfId="35"/>
    <cellStyle name="Forklarende tekst" xfId="36"/>
    <cellStyle name="God" xfId="37"/>
    <cellStyle name="Inndata" xfId="38"/>
    <cellStyle name="Koblet celle" xfId="39"/>
    <cellStyle name="Kontrollcelle" xfId="40"/>
    <cellStyle name="Merknad" xfId="41"/>
    <cellStyle name="Normal 2" xfId="42"/>
    <cellStyle name="Nøytral" xfId="43"/>
    <cellStyle name="Overskrift 1" xfId="44"/>
    <cellStyle name="Overskrift 2" xfId="45"/>
    <cellStyle name="Overskrift 3" xfId="46"/>
    <cellStyle name="Overskrift 4" xfId="47"/>
    <cellStyle name="Percent 2" xfId="48"/>
    <cellStyle name="Percent" xfId="49"/>
    <cellStyle name="Tittel" xfId="50"/>
    <cellStyle name="Totalt" xfId="51"/>
    <cellStyle name="Comma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1075"/>
          <c:w val="0.57075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'Varierende kjørelengde'!$A$5</c:f>
              <c:strCache>
                <c:ptCount val="1"/>
                <c:pt idx="0">
                  <c:v>Gjennomsnittskostnad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numRef>
              <c:f>'Varierende kjørelengde'!$B$3:$F$3</c:f>
              <c:numCache/>
            </c:numRef>
          </c:cat>
          <c:val>
            <c:numRef>
              <c:f>'Varierende kjørelengde'!$B$5:$F$5</c:f>
              <c:numCache/>
            </c:numRef>
          </c:val>
          <c:smooth val="0"/>
        </c:ser>
        <c:ser>
          <c:idx val="1"/>
          <c:order val="1"/>
          <c:tx>
            <c:strRef>
              <c:f>'Varierende kjørelengde'!$A$6</c:f>
              <c:strCache>
                <c:ptCount val="1"/>
                <c:pt idx="0">
                  <c:v>Marginalkostnad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'Varierende kjørelengde'!$B$3:$F$3</c:f>
              <c:numCache/>
            </c:numRef>
          </c:cat>
          <c:val>
            <c:numRef>
              <c:f>'Varierende kjørelengde'!$B$6:$F$6</c:f>
              <c:numCache/>
            </c:numRef>
          </c:val>
          <c:smooth val="0"/>
        </c:ser>
        <c:marker val="1"/>
        <c:axId val="2766422"/>
        <c:axId val="24897799"/>
      </c:lineChart>
      <c:catAx>
        <c:axId val="2766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Kilometer pr. år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97799"/>
        <c:crosses val="autoZero"/>
        <c:auto val="1"/>
        <c:lblOffset val="100"/>
        <c:tickLblSkip val="1"/>
        <c:noMultiLvlLbl val="0"/>
      </c:catAx>
      <c:valAx>
        <c:axId val="24897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kr/kilometer</a:t>
                </a:r>
              </a:p>
            </c:rich>
          </c:tx>
          <c:layout>
            <c:manualLayout>
              <c:xMode val="factor"/>
              <c:yMode val="factor"/>
              <c:x val="0.006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642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5"/>
          <c:y val="0.4085"/>
          <c:w val="0.346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7</xdr:row>
      <xdr:rowOff>47625</xdr:rowOff>
    </xdr:from>
    <xdr:to>
      <xdr:col>6</xdr:col>
      <xdr:colOff>285750</xdr:colOff>
      <xdr:row>21</xdr:row>
      <xdr:rowOff>123825</xdr:rowOff>
    </xdr:to>
    <xdr:graphicFrame>
      <xdr:nvGraphicFramePr>
        <xdr:cNvPr id="1" name="Chart 3"/>
        <xdr:cNvGraphicFramePr/>
      </xdr:nvGraphicFramePr>
      <xdr:xfrm>
        <a:off x="257175" y="1781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F14" sqref="F14"/>
    </sheetView>
  </sheetViews>
  <sheetFormatPr defaultColWidth="9.140625" defaultRowHeight="15" outlineLevelRow="1"/>
  <cols>
    <col min="1" max="1" width="28.28125" style="0" customWidth="1"/>
    <col min="2" max="2" width="9.421875" style="0" customWidth="1"/>
  </cols>
  <sheetData>
    <row r="1" spans="1:4" ht="84" customHeight="1">
      <c r="A1" s="5" t="s">
        <v>2</v>
      </c>
      <c r="B1" s="1"/>
      <c r="C1" s="1"/>
      <c r="D1" s="1"/>
    </row>
    <row r="2" spans="1:4" ht="15">
      <c r="A2" s="1" t="s">
        <v>5</v>
      </c>
      <c r="B2" s="6">
        <v>-349</v>
      </c>
      <c r="C2" s="5" t="s">
        <v>6</v>
      </c>
      <c r="D2" s="1"/>
    </row>
    <row r="3" spans="1:4" ht="15">
      <c r="A3" s="1" t="s">
        <v>7</v>
      </c>
      <c r="B3" s="6">
        <v>50</v>
      </c>
      <c r="C3" s="1" t="str">
        <f>C2</f>
        <v>tusen kr</v>
      </c>
      <c r="D3" s="1"/>
    </row>
    <row r="4" spans="1:4" ht="15">
      <c r="A4" s="1" t="s">
        <v>8</v>
      </c>
      <c r="B4" s="7">
        <v>0.04</v>
      </c>
      <c r="C4" s="1"/>
      <c r="D4" s="1"/>
    </row>
    <row r="5" spans="1:4" ht="15">
      <c r="A5" s="1" t="s">
        <v>9</v>
      </c>
      <c r="B5" s="5">
        <v>10</v>
      </c>
      <c r="C5" s="1" t="s">
        <v>10</v>
      </c>
      <c r="D5" s="1"/>
    </row>
    <row r="6" spans="1:4" ht="15">
      <c r="A6" s="1"/>
      <c r="B6" s="1"/>
      <c r="C6" s="1"/>
      <c r="D6" s="1"/>
    </row>
    <row r="7" spans="1:4" ht="15">
      <c r="A7" s="1" t="s">
        <v>11</v>
      </c>
      <c r="B7" s="8">
        <f>PMT(B4,B5,B2,B3)</f>
        <v>38.86399235471078</v>
      </c>
      <c r="C7" s="1" t="str">
        <f>C3</f>
        <v>tusen kr</v>
      </c>
      <c r="D7" s="1" t="s">
        <v>12</v>
      </c>
    </row>
    <row r="9" spans="1:2" ht="15">
      <c r="A9" s="1" t="s">
        <v>13</v>
      </c>
      <c r="B9" s="9">
        <v>3</v>
      </c>
    </row>
    <row r="10" spans="1:2" ht="15" hidden="1" outlineLevel="1">
      <c r="A10" s="1" t="s">
        <v>14</v>
      </c>
      <c r="B10" s="1">
        <f>3-B9</f>
        <v>0</v>
      </c>
    </row>
    <row r="11" spans="1:2" ht="15" hidden="1" outlineLevel="1">
      <c r="A11" s="1" t="s">
        <v>15</v>
      </c>
      <c r="B11" s="1">
        <f>B7/10^B10</f>
        <v>38.86399235471078</v>
      </c>
    </row>
    <row r="12" spans="1:2" ht="15" hidden="1" outlineLevel="1">
      <c r="A12" s="1" t="s">
        <v>16</v>
      </c>
      <c r="B12" s="1">
        <f>ROUND(B11,0)</f>
        <v>39</v>
      </c>
    </row>
    <row r="13" spans="1:4" ht="15" collapsed="1">
      <c r="A13" s="1" t="s">
        <v>17</v>
      </c>
      <c r="B13" s="1">
        <f>B12*(10^B10)</f>
        <v>39</v>
      </c>
      <c r="C13" s="1" t="str">
        <f>C7</f>
        <v>tusen kr</v>
      </c>
      <c r="D13" s="1" t="str">
        <f>D7</f>
        <v>pr. år</v>
      </c>
    </row>
    <row r="14" spans="1:2" ht="15">
      <c r="A14" s="1"/>
      <c r="B14" s="10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1.57421875" style="0" customWidth="1"/>
    <col min="2" max="2" width="9.421875" style="0" bestFit="1" customWidth="1"/>
    <col min="3" max="6" width="9.28125" style="0" bestFit="1" customWidth="1"/>
  </cols>
  <sheetData>
    <row r="1" ht="46.5" customHeight="1">
      <c r="A1" s="1" t="s">
        <v>2</v>
      </c>
    </row>
    <row r="2" spans="1:6" ht="15">
      <c r="A2" s="1"/>
      <c r="B2" s="11" t="s">
        <v>1</v>
      </c>
      <c r="C2" s="11"/>
      <c r="D2" s="11"/>
      <c r="E2" s="11"/>
      <c r="F2" s="11"/>
    </row>
    <row r="3" spans="1:6" ht="15">
      <c r="A3" s="1"/>
      <c r="B3" s="2">
        <v>5000</v>
      </c>
      <c r="C3" s="2">
        <v>10000</v>
      </c>
      <c r="D3" s="1">
        <v>15000</v>
      </c>
      <c r="E3" s="1">
        <v>20000</v>
      </c>
      <c r="F3" s="1">
        <v>30000</v>
      </c>
    </row>
    <row r="4" spans="1:6" ht="15">
      <c r="A4" s="1" t="s">
        <v>0</v>
      </c>
      <c r="B4" s="3">
        <v>56931</v>
      </c>
      <c r="C4" s="3">
        <v>67095</v>
      </c>
      <c r="D4" s="3">
        <v>85175</v>
      </c>
      <c r="E4" s="3">
        <v>98372</v>
      </c>
      <c r="F4" s="3">
        <v>127035</v>
      </c>
    </row>
    <row r="5" spans="1:6" ht="15">
      <c r="A5" s="1" t="s">
        <v>3</v>
      </c>
      <c r="B5" s="4">
        <f>B4/B3</f>
        <v>11.3862</v>
      </c>
      <c r="C5" s="4">
        <f>C4/C3</f>
        <v>6.7095</v>
      </c>
      <c r="D5" s="4">
        <f>D4/D3</f>
        <v>5.678333333333334</v>
      </c>
      <c r="E5" s="4">
        <f>E4/E3</f>
        <v>4.9186</v>
      </c>
      <c r="F5" s="4">
        <f>F4/F3</f>
        <v>4.2345</v>
      </c>
    </row>
    <row r="6" spans="1:6" ht="15">
      <c r="A6" s="1" t="s">
        <v>4</v>
      </c>
      <c r="B6" s="1"/>
      <c r="C6" s="4">
        <f>(C4-B4)/(C3-B3)</f>
        <v>2.0328</v>
      </c>
      <c r="D6" s="4">
        <f>(D4-C4)/(D3-C3)</f>
        <v>3.616</v>
      </c>
      <c r="E6" s="4">
        <f>(E4-D4)/(E3-D3)</f>
        <v>2.6394</v>
      </c>
      <c r="F6" s="4">
        <f>(F4-E4)/(F3-E3)</f>
        <v>2.8663</v>
      </c>
    </row>
    <row r="7" spans="1:6" ht="15">
      <c r="A7" s="1"/>
      <c r="B7" s="1"/>
      <c r="C7" s="1"/>
      <c r="D7" s="1"/>
      <c r="E7" s="1"/>
      <c r="F7" s="1"/>
    </row>
  </sheetData>
  <sheetProtection/>
  <mergeCells count="1">
    <mergeCell ref="B2:F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Trond Soldal</cp:lastModifiedBy>
  <dcterms:created xsi:type="dcterms:W3CDTF">2009-06-16T05:10:08Z</dcterms:created>
  <dcterms:modified xsi:type="dcterms:W3CDTF">2009-07-14T10:45:47Z</dcterms:modified>
  <cp:category/>
  <cp:version/>
  <cp:contentType/>
  <cp:contentStatus/>
</cp:coreProperties>
</file>